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 name="ReportFormula" sheetId="1" r:id="rId2"/>
    <sheet name="Input" sheetId="2" state="hidden" r:id="rId3"/>
    <sheet name="Output" sheetId="3" state="hidden" r:id="rId4"/>
    <sheet name="Process" sheetId="4" state="hidden" r:id="rId5"/>
    <sheet name="Export" sheetId="5" state="hidden" r:id="rId6"/>
  </sheets>
  <definedNames>
    <definedName name="_xlnm.Print_Area" localSheetId="0">Report!$A$1:$C$37</definedName>
    <definedName name="_xlnm.Print_Area" localSheetId="1">ReportFormula!$A$1:$C$37</definedName>
    <definedName name="_xlnm.Print_Titles" localSheetId="0">Report!$A:$A,Report!$36:$36</definedName>
    <definedName name="_xlnm.Print_Titles" localSheetId="1">ReportFormula!$A:$A,ReportFormula!$36:$36</definedName>
  </definedNames>
  <calcPr calcId="145621" fullCalcOnLoad="1"/>
</workbook>
</file>

<file path=xl/calcChain.xml><?xml version="1.0" encoding="utf-8"?>
<calcChain xmlns="http://schemas.openxmlformats.org/spreadsheetml/2006/main">
  <c r="C24" i="1" l="1"/>
  <c r="C13" i="1"/>
  <c r="B6" i="1"/>
  <c r="C8" i="1"/>
  <c r="C10" i="1"/>
  <c r="C14" i="1"/>
  <c r="C15" i="1"/>
  <c r="C17" i="1"/>
  <c r="C18" i="1"/>
  <c r="C20" i="1"/>
  <c r="C21" i="1"/>
</calcChain>
</file>

<file path=xl/sharedStrings.xml><?xml version="1.0" encoding="utf-8"?>
<sst xmlns="http://schemas.openxmlformats.org/spreadsheetml/2006/main" count="82" uniqueCount="38">
  <si>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</si>
  <si>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</si>
  <si>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</si>
  <si>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</si>
  <si>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</si>
  <si>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</si>
  <si>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</si>
  <si>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</si>
  <si>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</si>
  <si>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</si>
  <si>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</si>
  <si>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</si>
  <si>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</si>
  <si>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</si>
  <si>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</si>
  <si>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</si>
  <si>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</si>
  <si>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ValDate</t>
    <phoneticPr fontId="12" type="noConversion"/>
  </si>
  <si>
    <t>NavPrice</t>
    <phoneticPr fontId="12" type="noConversion"/>
  </si>
  <si>
    <t>Nav</t>
    <phoneticPr fontId="12" type="noConversion"/>
  </si>
  <si>
    <t>TtlUnit</t>
    <phoneticPr fontId="12" type="noConversion"/>
  </si>
  <si>
    <t>CCassNameEng</t>
    <phoneticPr fontId="12" type="noConversion"/>
  </si>
  <si>
    <t>StockCode</t>
    <phoneticPr fontId="12" type="noConversion"/>
  </si>
  <si>
    <t>SecPrice</t>
    <phoneticPr fontId="12" type="noConversion"/>
  </si>
  <si>
    <t>CashCptBkt</t>
    <phoneticPr fontId="12" type="noConversion"/>
  </si>
  <si>
    <t>AssetNAV</t>
    <phoneticPr fontId="12" type="noConversion"/>
  </si>
  <si>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</si>
  <si>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</si>
  <si>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</si>
  <si>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</si>
  <si>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</si>
  <si>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</si>
  <si>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</si>
  <si>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</si>
  <si>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</si>
  <si>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FX Rate</t>
  </si>
  <si>
    <t>ok</t>
  </si>
  <si>
    <t>Pando CMS Innovation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</si>
</sst>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82" formatCode="dd/mmm/yyyy"/>
    <numFmt numFmtId="186" formatCode="#,##0.0000"/>
    <numFmt numFmtId="187" formatCode="ddmmmyyyy"/>
    <numFmt numFmtId="188" formatCode="0.00_ "/>
    <numFmt numFmtId="189" formatCode="00000"/>
  </numFmts>
  <fonts count="13"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2"/>
      <name val="Times New Roman"/>
      <family val="1"/>
    </font>
    <font>
      <sz val="9"/>
      <name val="細明體"/>
      <family val="3"/>
      <charset val="136"/>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82"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82"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82"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1" fillId="0" borderId="0" xfId="1" applyFont="1">
      <alignment vertical="top"/>
    </xf>
    <xf numFmtId="14" fontId="0" fillId="0" borderId="0" xfId="1" applyNumberFormat="1" applyFont="1" applyAlignment="1"/>
    <xf numFmtId="0" fontId="11" fillId="0" borderId="0" xfId="1" applyFont="1" applyFill="1" applyAlignment="1">
      <alignment vertical="top"/>
    </xf>
    <xf numFmtId="2" fontId="4" fillId="2" borderId="0" xfId="2" applyNumberFormat="1" applyFont="1" applyFill="1" applyBorder="1" applyAlignment="1" applyProtection="1">
      <alignment vertical="top" wrapText="1"/>
    </xf>
    <xf numFmtId="187"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89"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88" fontId="4" fillId="2" borderId="4" xfId="2" applyNumberFormat="1" applyFont="1" applyFill="1" applyBorder="1" applyAlignment="1" applyProtection="1">
      <alignment horizontal="right" vertical="top"/>
    </xf>
    <xf numFmtId="186"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8" sqref="F8"/>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42" t="s">
        <v>34</v>
      </c>
      <c r="C4" s="43"/>
    </row>
    <row r="5" spans="1:3" x14ac:dyDescent="0.2">
      <c r="A5" s="3"/>
      <c r="B5" s="27"/>
      <c r="C5" s="27"/>
    </row>
    <row r="6" spans="1:3" ht="29.25" customHeight="1" x14ac:dyDescent="0.2">
      <c r="A6" s="20" t="s">
        <v>3</v>
      </c>
      <c r="B6" s="40" t="s">
        <v>37</v>
      </c>
      <c r="C6" s="41"/>
    </row>
    <row r="7" spans="1:3" x14ac:dyDescent="0.2">
      <c r="A7" s="3"/>
      <c r="B7" s="6"/>
      <c r="C7" s="10"/>
    </row>
    <row r="8" spans="1:3" x14ac:dyDescent="0.2">
      <c r="A8" s="19" t="s">
        <v>0</v>
      </c>
      <c r="B8" s="7"/>
      <c r="C8" s="33">
        <v>3056</v>
      </c>
    </row>
    <row r="9" spans="1:3" x14ac:dyDescent="0.2">
      <c r="A9" s="3"/>
      <c r="B9" s="6"/>
      <c r="C9" s="6"/>
    </row>
    <row r="10" spans="1:3" s="5" customFormat="1" x14ac:dyDescent="0.2">
      <c r="A10" s="21" t="s">
        <v>13</v>
      </c>
      <c r="B10" s="8"/>
      <c r="C10" s="28">
        <v>45460</v>
      </c>
    </row>
    <row r="11" spans="1:3" x14ac:dyDescent="0.2">
      <c r="A11" s="22"/>
      <c r="B11" s="9"/>
      <c r="C11" s="6"/>
    </row>
    <row r="12" spans="1:3" x14ac:dyDescent="0.2">
      <c r="A12" s="3"/>
      <c r="B12" s="14" t="s">
        <v>6</v>
      </c>
      <c r="C12" s="10"/>
    </row>
    <row r="13" spans="1:3" x14ac:dyDescent="0.2">
      <c r="A13" s="23" t="s">
        <v>27</v>
      </c>
      <c r="B13" s="34" t="s">
        <v>26</v>
      </c>
      <c r="C13" s="37">
        <v>15.725205859999999</v>
      </c>
    </row>
    <row r="14" spans="1:3" ht="14.25" x14ac:dyDescent="0.2">
      <c r="A14" s="23" t="s">
        <v>4</v>
      </c>
      <c r="B14" s="34" t="s">
        <v>32</v>
      </c>
      <c r="C14" s="35">
        <v>201320</v>
      </c>
    </row>
    <row r="15" spans="1:3" ht="14.25" x14ac:dyDescent="0.2">
      <c r="A15" s="23" t="s">
        <v>5</v>
      </c>
      <c r="B15" s="34" t="s">
        <v>32</v>
      </c>
      <c r="C15" s="29">
        <v>17959.54</v>
      </c>
    </row>
    <row r="16" spans="1:3" x14ac:dyDescent="0.2">
      <c r="A16" s="19"/>
      <c r="B16" s="15"/>
      <c r="C16" s="6"/>
    </row>
    <row r="17" spans="1:3" ht="14.25" x14ac:dyDescent="0.2">
      <c r="A17" s="19" t="s">
        <v>28</v>
      </c>
      <c r="B17" s="16"/>
      <c r="C17" s="30">
        <v>2400000</v>
      </c>
    </row>
    <row r="18" spans="1:3" ht="14.25" x14ac:dyDescent="0.2">
      <c r="A18" s="19" t="s">
        <v>29</v>
      </c>
      <c r="B18" s="16"/>
      <c r="C18" s="31">
        <v>2400000</v>
      </c>
    </row>
    <row r="19" spans="1:3" x14ac:dyDescent="0.2">
      <c r="A19" s="11"/>
      <c r="B19" s="14"/>
      <c r="C19" s="6"/>
    </row>
    <row r="20" spans="1:3" x14ac:dyDescent="0.2">
      <c r="A20" s="19" t="s">
        <v>30</v>
      </c>
      <c r="B20" s="34" t="s">
        <v>32</v>
      </c>
      <c r="C20" s="35">
        <v>4831783.09</v>
      </c>
    </row>
    <row r="21" spans="1:3" x14ac:dyDescent="0.2">
      <c r="A21" s="19" t="s">
        <v>31</v>
      </c>
      <c r="B21" s="34" t="s">
        <v>32</v>
      </c>
      <c r="C21" s="35">
        <v>4831783.09</v>
      </c>
    </row>
    <row r="22" spans="1:3" x14ac:dyDescent="0.2">
      <c r="A22" s="19"/>
      <c r="B22" s="7"/>
      <c r="C22" s="12"/>
    </row>
    <row r="23" spans="1:3" x14ac:dyDescent="0.2">
      <c r="A23" s="19"/>
      <c r="B23" s="11"/>
      <c r="C23" s="11" t="s">
        <v>14</v>
      </c>
    </row>
    <row r="24" spans="1:3" ht="14.25" x14ac:dyDescent="0.2">
      <c r="A24" s="19" t="s">
        <v>16</v>
      </c>
      <c r="B24" s="13"/>
      <c r="C24" s="36">
        <v>0.15767132221187283</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32" customFormat="1" ht="55.5" customHeight="1" x14ac:dyDescent="0.2">
      <c r="A34" s="38" t="s">
        <v>33</v>
      </c>
      <c r="B34" s="39"/>
      <c r="C34" s="39"/>
    </row>
    <row r="35" spans="1:3" hidden="1" x14ac:dyDescent="0.2">
      <c r="A35" s="3"/>
      <c r="B35" s="3"/>
      <c r="C35" s="3"/>
    </row>
    <row r="36" spans="1:3" x14ac:dyDescent="0.2">
      <c r="A36" s="18"/>
      <c r="B36" s="18"/>
      <c r="C36" s="3"/>
    </row>
  </sheetData>
  <sheetProtection password="C42B" sheet="1" objects="1" scenarios="1" selectLockedCells="1"/>
  <mergeCells count="3">
    <mergeCell ref="B4:C4"/>
    <mergeCell ref="B6:C6"/>
    <mergeCell ref="A34:C34"/>
  </mergeCells>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6"/>
  <sheetViews>
    <sheetView zoomScaleNormal="100" workbookViewId="0"/>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42" t="s">
        <v>34</v>
      </c>
      <c r="C4" s="43"/>
    </row>
    <row r="5" spans="1:3" x14ac:dyDescent="0.2">
      <c r="A5" s="3"/>
      <c r="B5" s="27"/>
      <c r="C5" s="27"/>
    </row>
    <row r="6" spans="1:3" ht="29.25" customHeight="1" x14ac:dyDescent="0.2">
      <c r="A6" s="20" t="s">
        <v>3</v>
      </c>
      <c r="B6" s="40" t="str">
        <f>Input!B7</f>
        <v>Pando CMS Innovation ETF</v>
      </c>
      <c r="C6" s="41"/>
    </row>
    <row r="7" spans="1:3" x14ac:dyDescent="0.2">
      <c r="A7" s="3"/>
      <c r="B7" s="6"/>
      <c r="C7" s="10"/>
    </row>
    <row r="8" spans="1:3" x14ac:dyDescent="0.2">
      <c r="A8" s="19" t="s">
        <v>0</v>
      </c>
      <c r="B8" s="7"/>
      <c r="C8" s="33">
        <f>Input!B8</f>
        <v>3056</v>
      </c>
    </row>
    <row r="9" spans="1:3" x14ac:dyDescent="0.2">
      <c r="A9" s="3"/>
      <c r="B9" s="6"/>
      <c r="C9" s="6"/>
    </row>
    <row r="10" spans="1:3" s="5" customFormat="1" x14ac:dyDescent="0.2">
      <c r="A10" s="21" t="s">
        <v>13</v>
      </c>
      <c r="B10" s="8"/>
      <c r="C10" s="28">
        <f>Input!B1</f>
        <v>45460</v>
      </c>
    </row>
    <row r="11" spans="1:3" x14ac:dyDescent="0.2">
      <c r="A11" s="22"/>
      <c r="B11" s="9"/>
      <c r="C11" s="6"/>
    </row>
    <row r="12" spans="1:3" x14ac:dyDescent="0.2">
      <c r="A12" s="3"/>
      <c r="B12" s="14" t="s">
        <v>6</v>
      </c>
      <c r="C12" s="10"/>
    </row>
    <row r="13" spans="1:3" x14ac:dyDescent="0.2">
      <c r="A13" s="23" t="s">
        <v>27</v>
      </c>
      <c r="B13" s="34" t="s">
        <v>26</v>
      </c>
      <c r="C13" s="37">
        <f>Input!B2 * Input!B10</f>
        <v>15.725205859999999</v>
      </c>
    </row>
    <row r="14" spans="1:3" ht="14.25" x14ac:dyDescent="0.2">
      <c r="A14" s="23" t="s">
        <v>4</v>
      </c>
      <c r="B14" s="34" t="s">
        <v>32</v>
      </c>
      <c r="C14" s="35">
        <f>Input!B4</f>
        <v>201320</v>
      </c>
    </row>
    <row r="15" spans="1:3" ht="14.25" x14ac:dyDescent="0.2">
      <c r="A15" s="23" t="s">
        <v>5</v>
      </c>
      <c r="B15" s="34" t="s">
        <v>32</v>
      </c>
      <c r="C15" s="29">
        <f>Input!B5</f>
        <v>17959.54</v>
      </c>
    </row>
    <row r="16" spans="1:3" x14ac:dyDescent="0.2">
      <c r="A16" s="19"/>
      <c r="B16" s="15"/>
      <c r="C16" s="6"/>
    </row>
    <row r="17" spans="1:3" ht="14.25" x14ac:dyDescent="0.2">
      <c r="A17" s="19" t="s">
        <v>28</v>
      </c>
      <c r="B17" s="16"/>
      <c r="C17" s="30">
        <f>Input!B6</f>
        <v>2400000</v>
      </c>
    </row>
    <row r="18" spans="1:3" ht="14.25" x14ac:dyDescent="0.2">
      <c r="A18" s="19" t="s">
        <v>29</v>
      </c>
      <c r="B18" s="16"/>
      <c r="C18" s="31">
        <f>Input!B6</f>
        <v>2400000</v>
      </c>
    </row>
    <row r="19" spans="1:3" x14ac:dyDescent="0.2">
      <c r="A19" s="11"/>
      <c r="B19" s="14"/>
      <c r="C19" s="6"/>
    </row>
    <row r="20" spans="1:3" x14ac:dyDescent="0.2">
      <c r="A20" s="19" t="s">
        <v>30</v>
      </c>
      <c r="B20" s="34" t="s">
        <v>32</v>
      </c>
      <c r="C20" s="35">
        <f>Input!B9</f>
        <v>4831783.09</v>
      </c>
    </row>
    <row r="21" spans="1:3" x14ac:dyDescent="0.2">
      <c r="A21" s="19" t="s">
        <v>31</v>
      </c>
      <c r="B21" s="34" t="s">
        <v>32</v>
      </c>
      <c r="C21" s="35">
        <f>Input!B9</f>
        <v>4831783.09</v>
      </c>
    </row>
    <row r="22" spans="1:3" x14ac:dyDescent="0.2">
      <c r="A22" s="19"/>
      <c r="B22" s="7"/>
      <c r="C22" s="12"/>
    </row>
    <row r="23" spans="1:3" x14ac:dyDescent="0.2">
      <c r="A23" s="19"/>
      <c r="B23" s="11"/>
      <c r="C23" s="11" t="s">
        <v>14</v>
      </c>
    </row>
    <row r="24" spans="1:3" ht="14.25" x14ac:dyDescent="0.2">
      <c r="A24" s="19" t="s">
        <v>16</v>
      </c>
      <c r="B24" s="13"/>
      <c r="C24" s="36">
        <f>(( Input!B3-(Input!B2 * Input!B10))/(Input!B2 * Input!B10))*100</f>
        <v>0.15767132221187283</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32" customFormat="1" ht="55.5" customHeight="1" x14ac:dyDescent="0.2">
      <c r="A34" s="38" t="s">
        <v>33</v>
      </c>
      <c r="B34" s="39"/>
      <c r="C34" s="39"/>
    </row>
    <row r="35" spans="1:3" hidden="1" x14ac:dyDescent="0.2">
      <c r="A35" s="3"/>
      <c r="B35" s="3"/>
      <c r="C35" s="3"/>
    </row>
    <row r="36" spans="1:3" x14ac:dyDescent="0.2">
      <c r="A36" s="18"/>
      <c r="B36" s="18"/>
      <c r="C36" s="3"/>
    </row>
  </sheetData>
  <sheetProtection password="C42B" sheet="1" objects="1" scenarios="1" selectLockedCells="1"/>
  <mergeCells count="3">
    <mergeCell ref="A34:C34"/>
    <mergeCell ref="B6:C6"/>
    <mergeCell ref="B4:C4"/>
  </mergeCells>
  <phoneticPr fontId="8" type="noConversion"/>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13:B15 B20:B21">
      <formula1>"HKD, RMB, USD"</formula1>
    </dataValidation>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10" sqref="A10"/>
    </sheetView>
  </sheetViews>
  <sheetFormatPr defaultRowHeight="12.75" x14ac:dyDescent="0.2"/>
  <cols>
    <col min="1" max="1" width="15.42578125" customWidth="1"/>
    <col min="2" max="2" width="17" customWidth="1"/>
  </cols>
  <sheetData>
    <row r="1" spans="1:3" ht="15.75" x14ac:dyDescent="0.2">
      <c r="A1" s="24" t="s">
        <v>17</v>
      </c>
      <c r="B1" s="25">
        <v>45460</v>
      </c>
      <c r="C1" t="s">
        <v>36</v>
      </c>
    </row>
    <row r="2" spans="1:3" ht="15.75" x14ac:dyDescent="0.2">
      <c r="A2" s="24" t="s">
        <v>18</v>
      </c>
      <c r="B2">
        <v>2.0131999999999999</v>
      </c>
      <c r="C2" t="s">
        <v>36</v>
      </c>
    </row>
    <row r="3" spans="1:3" ht="15.75" x14ac:dyDescent="0.2">
      <c r="A3" s="24" t="s">
        <v>23</v>
      </c>
      <c r="B3">
        <v>15.75</v>
      </c>
      <c r="C3" t="s">
        <v>36</v>
      </c>
    </row>
    <row r="4" spans="1:3" ht="15.75" x14ac:dyDescent="0.2">
      <c r="A4" s="24" t="s">
        <v>19</v>
      </c>
      <c r="B4">
        <v>201320</v>
      </c>
      <c r="C4" t="s">
        <v>36</v>
      </c>
    </row>
    <row r="5" spans="1:3" ht="15.75" x14ac:dyDescent="0.2">
      <c r="A5" s="24" t="s">
        <v>24</v>
      </c>
      <c r="B5">
        <v>17959.54</v>
      </c>
      <c r="C5" t="s">
        <v>36</v>
      </c>
    </row>
    <row r="6" spans="1:3" ht="15.75" x14ac:dyDescent="0.2">
      <c r="A6" s="24" t="s">
        <v>20</v>
      </c>
      <c r="B6">
        <v>2400000</v>
      </c>
      <c r="C6" t="s">
        <v>36</v>
      </c>
    </row>
    <row r="7" spans="1:3" ht="15.75" x14ac:dyDescent="0.2">
      <c r="A7" s="24" t="s">
        <v>21</v>
      </c>
      <c r="B7" s="24" t="s">
        <v>37</v>
      </c>
      <c r="C7" t="s">
        <v>36</v>
      </c>
    </row>
    <row r="8" spans="1:3" ht="15.75" x14ac:dyDescent="0.2">
      <c r="A8" s="24" t="s">
        <v>22</v>
      </c>
      <c r="B8" s="24">
        <v>3056</v>
      </c>
      <c r="C8" t="s">
        <v>36</v>
      </c>
    </row>
    <row r="9" spans="1:3" ht="15.75" x14ac:dyDescent="0.2">
      <c r="A9" s="26" t="s">
        <v>25</v>
      </c>
      <c r="B9">
        <v>4831783.09</v>
      </c>
      <c r="C9" t="s">
        <v>36</v>
      </c>
    </row>
    <row r="10" spans="1:3" ht="15.75" x14ac:dyDescent="0.2">
      <c r="A10" s="24" t="s">
        <v>35</v>
      </c>
      <c r="B10" s="24">
        <v>7.8110499999999998</v>
      </c>
      <c r="C10" t="s">
        <v>36</v>
      </c>
    </row>
    <row r="11" spans="1:3" ht="15.75" x14ac:dyDescent="0.2">
      <c r="A11" s="26"/>
      <c r="C11" t="s">
        <v>36</v>
      </c>
    </row>
    <row r="12" spans="1:3" ht="15.75" x14ac:dyDescent="0.2">
      <c r="A12" s="24"/>
      <c r="C12" t="s">
        <v>36</v>
      </c>
    </row>
  </sheetData>
  <sheetProtection password="C42B" sheet="1" objects="1" scenarios="1"/>
  <phoneticPr fontId="1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sheetProtection password="C42B" sheet="1" objects="1" scenarios="1"/>
  <phoneticPr fontId="1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x14ac:dyDescent="0.2"/>
  <sheetData/>
  <sheetProtection password="C42B" sheet="1" objects="1" scenarios="1"/>
  <phoneticPr fontId="1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G14" sqref="G14"/>
    </sheetView>
  </sheetViews>
  <sheetFormatPr defaultRowHeight="12.75" x14ac:dyDescent="0.2"/>
  <sheetData/>
  <sheetProtection password="C42B" sheet="1" objects="1" scenarios="1"/>
  <phoneticPr fontId="1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B203180-2097-47EB-964D-C835CC98DF7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4</vt:i4>
      </vt:variant>
    </vt:vector>
  </HeadingPairs>
  <TitlesOfParts>
    <vt:vector size="10" baseType="lpstr">
      <vt:lpstr>Report</vt:lpstr>
      <vt:lpstr>ReportFormula</vt:lpstr>
      <vt:lpstr>Input</vt:lpstr>
      <vt:lpstr>Output</vt:lpstr>
      <vt:lpstr>Process</vt:lpstr>
      <vt:lpstr>Export</vt:lpstr>
      <vt:lpstr>Report!Print_Area</vt:lpstr>
      <vt:lpstr>ReportFormula!Print_Area</vt:lpstr>
      <vt:lpstr>Report!Print_Titles</vt:lpstr>
      <vt:lpstr>ReportFormula!Print_Titles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2021-05-05T08:34:21Z</cp:lastPrinted>
  <dcterms:created xsi:type="dcterms:W3CDTF">2011-06-02T07:53:30Z</dcterms:created>
  <dcterms:modified xsi:type="dcterms:W3CDTF">2024-06-18T03:39:25Z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097003d1-119a-4352-967c-cc8970489c72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